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Inputs &amp; Calculations" state="visible" r:id="rId5"/>
  </sheets>
  <calcPr calcId="171027"/>
</workbook>
</file>

<file path=xl/sharedStrings.xml><?xml version="1.0" encoding="utf-8"?>
<sst xmlns="http://schemas.openxmlformats.org/spreadsheetml/2006/main" count="43" uniqueCount="43">
  <si>
    <t>ModelStack — Free Unit Economics Calculator</t>
  </si>
  <si>
    <t>1. Enter your inputs in the yellow-highlighted cells on the Inputs &amp; Calculations sheet.</t>
  </si>
  <si>
    <t>2. All white cells contain formulas — do not overwrite them.</t>
  </si>
  <si>
    <t>3. CAC is calculated as a blended average across your acquisition channels.</t>
  </si>
  <si>
    <t>4. LTV uses your ARPU, gross margin, and monthly churn rate.</t>
  </si>
  <si>
    <t>5. LTV:CAC ratio above 3x is considered healthy for most businesses.</t>
  </si>
  <si>
    <t>6. CAC Payback under 12 months is considered strong.</t>
  </si>
  <si>
    <t>7. Want more depth? Check out our premium templates at modelstack.digital</t>
  </si>
  <si>
    <t>Yellow cells = your inputs  |  White cells = formulas (do not edit)</t>
  </si>
  <si>
    <t>modelstack.digital</t>
  </si>
  <si>
    <t>Pricing &amp; Revenue Inputs</t>
  </si>
  <si>
    <t>Average Revenue per User (ARPU/mo)</t>
  </si>
  <si>
    <t>Gross Margin %</t>
  </si>
  <si>
    <t>Monthly Churn Rate</t>
  </si>
  <si>
    <t>Customer Acquisition Inputs</t>
  </si>
  <si>
    <t>Channel</t>
  </si>
  <si>
    <t>New Customers/Mo</t>
  </si>
  <si>
    <t>CAC per Customer</t>
  </si>
  <si>
    <t>Organic (SEO, referrals)</t>
  </si>
  <si>
    <t>Paid (ads, SEM)</t>
  </si>
  <si>
    <t>Partnerships</t>
  </si>
  <si>
    <t>Sales / Outbound</t>
  </si>
  <si>
    <t>Total New Customers/Month</t>
  </si>
  <si>
    <t>Total Acquisition Spend/Month</t>
  </si>
  <si>
    <t>Unit Economics — Calculated</t>
  </si>
  <si>
    <t>Blended CAC</t>
  </si>
  <si>
    <t>Total spend / total new customers</t>
  </si>
  <si>
    <t>Gross Margin per Customer/Month</t>
  </si>
  <si>
    <t>ARPU x Gross Margin</t>
  </si>
  <si>
    <t>Avg Customer Lifetime (Months)</t>
  </si>
  <si>
    <t>1 / Monthly Churn Rate</t>
  </si>
  <si>
    <t>Customer Lifetime Value (LTV)</t>
  </si>
  <si>
    <t>ARPU x Gross Margin / Churn</t>
  </si>
  <si>
    <t>LTV:CAC Ratio</t>
  </si>
  <si>
    <t>Target: &gt; 3.0x</t>
  </si>
  <si>
    <t>CAC Payback Period (Months)</t>
  </si>
  <si>
    <t>Target: &lt; 12 months</t>
  </si>
  <si>
    <t>Contribution Margin per Customer</t>
  </si>
  <si>
    <t>LTV minus CAC</t>
  </si>
  <si>
    <t>Quick Sensitivity — LTV:CAC at Different Churn Rates</t>
  </si>
  <si>
    <t>Monthly Churn</t>
  </si>
  <si>
    <t>LTV</t>
  </si>
  <si>
    <t>LTV:CAC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</si>
</sst>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0.0%"/>
    <numFmt numFmtId="166" formatCode="0.0"/>
    <numFmt numFmtId="167" formatCode="0.0x"/>
  </numFmts>
  <fonts count="9" x14ac:knownFonts="1">
    <font>
      <color theme="1"/>
      <family val="2"/>
      <scheme val="minor"/>
      <sz val="11"/>
      <name val="Calibri"/>
    </font>
    <font>
      <b/>
      <color rgb="FFFFFFFF"/>
      <sz val="13"/>
    </font>
    <font>
      <sz val="11"/>
    </font>
    <font>
      <b/>
      <color rgb="FF2C3E50"/>
      <sz val="11"/>
    </font>
    <font>
      <b/>
      <color rgb="FF3ECF8E"/>
      <sz val="12"/>
    </font>
    <font>
      <b/>
      <sz val="11"/>
    </font>
    <font>
      <b/>
      <color rgb="FFFFFFFF"/>
      <sz val="12"/>
    </font>
    <font>
      <color rgb="FF8A8A96"/>
      <sz val="10"/>
    </font>
    <font>
      <color rgb="FF3ECF8E"/>
      <sz val="10"/>
    </font>
  </fonts>
  <fills count="4">
    <fill>
      <patternFill patternType="none"/>
    </fill>
    <fill>
      <patternFill patternType="gray125"/>
    </fill>
    <fill>
      <patternFill patternType="solid">
        <fgColor rgb="FF2C3E50"/>
      </patternFill>
    </fill>
    <fill>
      <patternFill patternType="solid">
        <fgColor rgb="FFFFF9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3" fontId="0" fillId="3" borderId="1" xfId="0" applyNumberFormat="1" applyFill="1" applyBorder="1"/>
    <xf numFmtId="3" fontId="0" fillId="0" borderId="1" xfId="0" applyNumberFormat="1" applyBorder="1"/>
    <xf numFmtId="164" fontId="0" fillId="0" borderId="1" xfId="0" applyNumberFormat="1" applyBorder="1"/>
    <xf numFmtId="0" fontId="7" fillId="0" borderId="1" xfId="0" applyFont="1" applyBorder="1"/>
    <xf numFmtId="166" fontId="0" fillId="0" borderId="1" xfId="0" applyNumberFormat="1" applyBorder="1"/>
    <xf numFmtId="167" fontId="0" fillId="0" borderId="1" xfId="0" applyNumberFormat="1" applyBorder="1"/>
    <xf numFmtId="0" fontId="8" fillId="0" borderId="1" xfId="0" applyFont="1" applyBorder="1"/>
    <xf numFmtId="165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FormatPr defaultRowHeight="15" outlineLevelRow="0" outlineLevelCol="0" x14ac:dyDescent="55"/>
  <cols>
    <col min="1" max="1" width="5" customWidth="1"/>
    <col min="2" max="2" width="60" customWidth="1"/>
    <col min="3" max="3" width="30" customWidth="1"/>
  </cols>
  <sheetData>
    <row r="1" spans="2:3" x14ac:dyDescent="0.25">
      <c r="B1" s="1" t="s">
        <v>0</v>
      </c>
      <c r="C1" s="1"/>
    </row>
    <row r="3" spans="2:2" x14ac:dyDescent="0.25">
      <c r="B3" s="2" t="s">
        <v>1</v>
      </c>
    </row>
    <row r="4" spans="2:2" x14ac:dyDescent="0.25">
      <c r="B4" s="2" t="s">
        <v>2</v>
      </c>
    </row>
    <row r="5" spans="2:2" x14ac:dyDescent="0.25">
      <c r="B5" s="2" t="s">
        <v>3</v>
      </c>
    </row>
    <row r="6" spans="2:2" x14ac:dyDescent="0.25">
      <c r="B6" s="2" t="s">
        <v>4</v>
      </c>
    </row>
    <row r="7" spans="2:2" x14ac:dyDescent="0.25">
      <c r="B7" s="2" t="s">
        <v>5</v>
      </c>
    </row>
    <row r="8" spans="2:2" x14ac:dyDescent="0.25">
      <c r="B8" s="2" t="s">
        <v>6</v>
      </c>
    </row>
    <row r="9" spans="2:2" x14ac:dyDescent="0.25">
      <c r="B9" s="2" t="s">
        <v>7</v>
      </c>
    </row>
    <row r="12" spans="2:2" x14ac:dyDescent="0.25">
      <c r="B12" s="3" t="s">
        <v>8</v>
      </c>
    </row>
    <row r="14" spans="2:2" x14ac:dyDescent="0.25">
      <c r="B14" s="4" t="s">
        <v>9</v>
      </c>
    </row>
  </sheetData>
  <mergeCells count="1">
    <mergeCell ref="B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3"/>
  <sheetFormatPr defaultRowHeight="15" outlineLevelRow="0" outlineLevelCol="0" x14ac:dyDescent="55"/>
  <cols>
    <col min="1" max="1" width="5" customWidth="1"/>
    <col min="2" max="2" width="38" customWidth="1"/>
    <col min="3" max="4" width="22" customWidth="1"/>
  </cols>
  <sheetData>
    <row r="1" spans="2:4" x14ac:dyDescent="0.25">
      <c r="B1" s="1" t="s">
        <v>10</v>
      </c>
      <c r="C1" s="1"/>
      <c r="D1" s="1"/>
    </row>
    <row r="3" spans="2:3" x14ac:dyDescent="0.25">
      <c r="B3" s="5" t="s">
        <v>11</v>
      </c>
      <c r="C3" s="6">
        <v>99</v>
      </c>
    </row>
    <row r="4" spans="2:3" x14ac:dyDescent="0.25">
      <c r="B4" s="5" t="s">
        <v>12</v>
      </c>
      <c r="C4" s="7">
        <v>0.78</v>
      </c>
    </row>
    <row r="5" spans="2:3" x14ac:dyDescent="0.25">
      <c r="B5" s="5" t="s">
        <v>13</v>
      </c>
      <c r="C5" s="7">
        <v>0.04</v>
      </c>
    </row>
    <row r="7" spans="2:4" x14ac:dyDescent="0.25">
      <c r="B7" s="1" t="s">
        <v>14</v>
      </c>
      <c r="C7" s="1"/>
      <c r="D7" s="1"/>
    </row>
    <row r="8" spans="2:4" x14ac:dyDescent="0.25">
      <c r="B8" s="8" t="s">
        <v>15</v>
      </c>
      <c r="C8" s="8" t="s">
        <v>16</v>
      </c>
      <c r="D8" s="8" t="s">
        <v>17</v>
      </c>
    </row>
    <row r="9" spans="2:4" x14ac:dyDescent="0.25">
      <c r="B9" s="9" t="s">
        <v>18</v>
      </c>
      <c r="C9" s="10">
        <v>20</v>
      </c>
      <c r="D9" s="6">
        <v>0</v>
      </c>
    </row>
    <row r="10" spans="2:4" x14ac:dyDescent="0.25">
      <c r="B10" s="9" t="s">
        <v>19</v>
      </c>
      <c r="C10" s="10">
        <v>15</v>
      </c>
      <c r="D10" s="6">
        <v>180</v>
      </c>
    </row>
    <row r="11" spans="2:4" x14ac:dyDescent="0.25">
      <c r="B11" s="9" t="s">
        <v>20</v>
      </c>
      <c r="C11" s="10">
        <v>5</v>
      </c>
      <c r="D11" s="6">
        <v>80</v>
      </c>
    </row>
    <row r="12" spans="2:4" x14ac:dyDescent="0.25">
      <c r="B12" s="9" t="s">
        <v>21</v>
      </c>
      <c r="C12" s="10">
        <v>3</v>
      </c>
      <c r="D12" s="6">
        <v>350</v>
      </c>
    </row>
    <row r="13" spans="2:3" x14ac:dyDescent="0.25">
      <c r="B13" s="5" t="s">
        <v>22</v>
      </c>
      <c r="C13" s="11">
        <f>SUM(C9:C12)</f>
      </c>
    </row>
    <row r="14" spans="2:3" x14ac:dyDescent="0.25">
      <c r="B14" s="5" t="s">
        <v>23</v>
      </c>
      <c r="C14" s="12">
        <f>SUMPRODUCT(C9:C12,D9:D12)</f>
      </c>
    </row>
    <row r="16" spans="2:4" x14ac:dyDescent="0.25">
      <c r="B16" s="1" t="s">
        <v>24</v>
      </c>
      <c r="C16" s="1"/>
      <c r="D16" s="1"/>
    </row>
    <row r="18" spans="2:4" x14ac:dyDescent="0.25">
      <c r="B18" s="5" t="s">
        <v>25</v>
      </c>
      <c r="C18" s="12">
        <f>IF(C13&gt;0,C14/C13,0)</f>
      </c>
      <c r="D18" s="13" t="s">
        <v>26</v>
      </c>
    </row>
    <row r="19" spans="2:4" x14ac:dyDescent="0.25">
      <c r="B19" s="5" t="s">
        <v>27</v>
      </c>
      <c r="C19" s="12">
        <f>C3*C4</f>
      </c>
      <c r="D19" s="13" t="s">
        <v>28</v>
      </c>
    </row>
    <row r="20" spans="2:4" x14ac:dyDescent="0.25">
      <c r="B20" s="5" t="s">
        <v>29</v>
      </c>
      <c r="C20" s="14">
        <f>IF(C5&gt;0,1/C5,0)</f>
      </c>
      <c r="D20" s="13" t="s">
        <v>30</v>
      </c>
    </row>
    <row r="21" spans="2:4" x14ac:dyDescent="0.25">
      <c r="B21" s="5" t="s">
        <v>31</v>
      </c>
      <c r="C21" s="12">
        <f>IFERROR(C3*C4/C5,0)</f>
      </c>
      <c r="D21" s="13" t="s">
        <v>32</v>
      </c>
    </row>
    <row r="22" spans="2:4" x14ac:dyDescent="0.25">
      <c r="B22" s="5" t="s">
        <v>33</v>
      </c>
      <c r="C22" s="15">
        <f>IF(C18&gt;0,C21/C18,0)</f>
      </c>
      <c r="D22" s="16" t="s">
        <v>34</v>
      </c>
    </row>
    <row r="23" spans="2:4" x14ac:dyDescent="0.25">
      <c r="B23" s="5" t="s">
        <v>35</v>
      </c>
      <c r="C23" s="14">
        <f>IF(C19&gt;0,C18/C19,0)</f>
      </c>
      <c r="D23" s="16" t="s">
        <v>36</v>
      </c>
    </row>
    <row r="24" spans="2:4" x14ac:dyDescent="0.25">
      <c r="B24" s="5" t="s">
        <v>37</v>
      </c>
      <c r="C24" s="12">
        <f>C21-C18</f>
      </c>
      <c r="D24" s="13" t="s">
        <v>38</v>
      </c>
    </row>
    <row r="26" spans="2:4" x14ac:dyDescent="0.25">
      <c r="B26" s="1" t="s">
        <v>39</v>
      </c>
      <c r="C26" s="1"/>
      <c r="D26" s="1"/>
    </row>
    <row r="27" spans="2:4" x14ac:dyDescent="0.25">
      <c r="B27" s="8" t="s">
        <v>40</v>
      </c>
      <c r="C27" s="8" t="s">
        <v>41</v>
      </c>
      <c r="D27" s="8" t="s">
        <v>42</v>
      </c>
    </row>
    <row r="28" spans="2:4" x14ac:dyDescent="0.25">
      <c r="B28" s="17">
        <v>0.02</v>
      </c>
      <c r="C28" s="12">
        <f>IFERROR(C3*C4/0.02,0)</f>
      </c>
      <c r="D28" s="15">
        <f>IF(C18&gt;0,C28/C18,0)</f>
      </c>
    </row>
    <row r="29" spans="2:4" x14ac:dyDescent="0.25">
      <c r="B29" s="17">
        <v>0.03</v>
      </c>
      <c r="C29" s="12">
        <f>IFERROR(C3*C4/0.03,0)</f>
      </c>
      <c r="D29" s="15">
        <f>IF(C18&gt;0,C29/C18,0)</f>
      </c>
    </row>
    <row r="30" spans="2:4" x14ac:dyDescent="0.25">
      <c r="B30" s="17">
        <v>0.04</v>
      </c>
      <c r="C30" s="12">
        <f>IFERROR(C3*C4/0.04,0)</f>
      </c>
      <c r="D30" s="15">
        <f>IF(C18&gt;0,C30/C18,0)</f>
      </c>
    </row>
    <row r="31" spans="2:4" x14ac:dyDescent="0.25">
      <c r="B31" s="17">
        <v>0.05</v>
      </c>
      <c r="C31" s="12">
        <f>IFERROR(C3*C4/0.05,0)</f>
      </c>
      <c r="D31" s="15">
        <f>IF(C18&gt;0,C31/C18,0)</f>
      </c>
    </row>
    <row r="32" spans="2:4" x14ac:dyDescent="0.25">
      <c r="B32" s="17">
        <v>0.07</v>
      </c>
      <c r="C32" s="12">
        <f>IFERROR(C3*C4/0.07,0)</f>
      </c>
      <c r="D32" s="15">
        <f>IF(C18&gt;0,C32/C18,0)</f>
      </c>
    </row>
    <row r="33" spans="2:4" x14ac:dyDescent="0.25">
      <c r="B33" s="17">
        <v>0.1</v>
      </c>
      <c r="C33" s="12">
        <f>IFERROR(C3*C4/0.1,0)</f>
      </c>
      <c r="D33" s="15">
        <f>IF(C18&gt;0,C33/C18,0)</f>
      </c>
    </row>
  </sheetData>
  <mergeCells count="4">
    <mergeCell ref="B1:D1"/>
    <mergeCell ref="B7:D7"/>
    <mergeCell ref="B16:D16"/>
    <mergeCell ref="B26:D2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Inputs &amp; Calculations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ModelStack</dc:creator>
  <dc:title/>
  <dc:subject/>
  <dc:description/>
  <cp:keywords/>
  <cp:category/>
  <cp:lastModifiedBy>Unknown</cp:lastModifiedBy>
  <dcterms:created xsi:type="dcterms:W3CDTF">2026-02-24T21:26:21Z</dcterms:created>
  <dcterms:modified xsi:type="dcterms:W3CDTF">2026-02-24T21:26:21Z</dcterms:modified>
</cp:coreProperties>
</file>